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5.01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5" i="1" l="1"/>
  <c r="I225" i="1"/>
  <c r="I229" i="1" l="1"/>
  <c r="I23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J229" i="1" l="1"/>
  <c r="J233" i="1"/>
</calcChain>
</file>

<file path=xl/sharedStrings.xml><?xml version="1.0" encoding="utf-8"?>
<sst xmlns="http://schemas.openxmlformats.org/spreadsheetml/2006/main" count="1969" uniqueCount="546">
  <si>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</si>
  <si>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</si>
  <si>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</si>
  <si>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</si>
  <si>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</si>
  <si>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</si>
  <si>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</si>
  <si>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</si>
  <si>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</si>
  <si>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</si>
  <si>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</si>
  <si>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</si>
  <si>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</si>
  <si>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</si>
  <si>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</si>
  <si>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</si>
  <si>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</si>
  <si>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</si>
  <si>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</si>
  <si>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</si>
  <si>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</si>
  <si>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</si>
  <si>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</si>
  <si>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</si>
  <si>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</si>
  <si>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</si>
  <si>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</si>
  <si>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</si>
  <si>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</si>
  <si>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</si>
  <si>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</si>
  <si>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</si>
  <si>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</si>
  <si>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</si>
  <si>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</si>
  <si>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</si>
  <si>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</si>
  <si>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</si>
  <si>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</si>
  <si>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</si>
  <si>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</si>
  <si>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</si>
  <si>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</si>
  <si>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</si>
  <si>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</si>
  <si>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</si>
  <si>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</si>
  <si>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</si>
  <si>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</si>
  <si>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</si>
  <si>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</si>
  <si>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</si>
  <si>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</si>
  <si>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</si>
  <si>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</si>
  <si>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</si>
  <si>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</si>
  <si>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</si>
  <si>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</si>
  <si>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</si>
  <si>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</si>
  <si>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</si>
  <si>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</si>
  <si>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</si>
  <si>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</si>
  <si>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</si>
  <si>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</si>
  <si>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</si>
  <si>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</si>
  <si>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</si>
  <si>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</si>
  <si>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</si>
  <si>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</si>
  <si>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</si>
  <si>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</si>
  <si>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</si>
  <si>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</si>
  <si>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</si>
  <si>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</si>
  <si>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</si>
  <si>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</si>
  <si>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</si>
  <si>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</si>
  <si>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</si>
  <si>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</si>
  <si>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</si>
  <si>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</si>
  <si>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</si>
  <si>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</si>
  <si>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</si>
  <si>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</si>
  <si>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</si>
  <si>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</si>
  <si>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</si>
  <si>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</si>
  <si>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</si>
  <si>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</si>
  <si>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</si>
  <si>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</si>
  <si>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</si>
  <si>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</si>
  <si>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</si>
  <si>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</si>
  <si>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</si>
  <si>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</si>
  <si>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</si>
  <si>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</si>
  <si>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</si>
  <si>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</si>
  <si>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</si>
  <si>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</si>
  <si>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</si>
  <si>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</si>
  <si>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</si>
  <si>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</si>
  <si>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</si>
  <si>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</si>
  <si>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</si>
  <si>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</si>
  <si>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</si>
  <si>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</si>
  <si>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</si>
  <si>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</si>
  <si>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</si>
  <si>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</si>
  <si>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</si>
  <si>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</si>
  <si>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</si>
  <si>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</si>
  <si>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</si>
  <si>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</si>
  <si>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</si>
  <si>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</si>
  <si>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</si>
  <si>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</si>
  <si>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</si>
  <si>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</si>
  <si>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</si>
  <si>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</si>
  <si>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</si>
  <si>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</si>
  <si>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</si>
  <si>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</si>
  <si>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</si>
  <si>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</si>
  <si>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</si>
  <si>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</si>
  <si>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</si>
  <si>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</si>
  <si>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</si>
  <si>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</si>
  <si>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</si>
  <si>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</si>
  <si>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</si>
  <si>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</si>
  <si>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</si>
  <si>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</si>
  <si>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</si>
  <si>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</si>
  <si>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</si>
  <si>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</si>
  <si>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</si>
  <si>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</si>
  <si>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</si>
  <si>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</si>
  <si>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</si>
  <si>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</si>
  <si>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</si>
  <si>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</si>
  <si>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</si>
  <si>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</si>
  <si>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</si>
  <si>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</si>
  <si>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</si>
  <si>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</si>
  <si>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</si>
  <si>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</si>
  <si>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</si>
  <si>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</si>
  <si>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</si>
  <si>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</si>
  <si>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</si>
  <si>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</si>
  <si>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</si>
  <si>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</si>
  <si>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</si>
  <si>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</si>
  <si>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</si>
  <si>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</si>
  <si>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</si>
  <si>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</si>
  <si>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</si>
  <si>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</si>
  <si>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</si>
  <si>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</si>
  <si>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</si>
  <si>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</si>
  <si>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</si>
  <si>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</si>
  <si>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</si>
  <si>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</si>
  <si>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</si>
  <si>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</si>
  <si>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</si>
  <si>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</si>
  <si>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</si>
  <si>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</si>
  <si>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</si>
  <si>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</si>
  <si>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</si>
  <si>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</si>
  <si>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</si>
  <si>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</si>
  <si>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</si>
  <si>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</si>
  <si>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</si>
  <si>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</si>
  <si>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</si>
  <si>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</si>
  <si>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</si>
  <si>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</si>
  <si>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</si>
  <si>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</si>
  <si>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</si>
  <si>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</si>
  <si>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</si>
  <si>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</si>
  <si>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</si>
  <si>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</si>
  <si>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</si>
  <si>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</si>
  <si>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</si>
  <si>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</si>
  <si>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</si>
  <si>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</si>
  <si>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</si>
  <si>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</si>
  <si>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</si>
  <si>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</si>
  <si>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</si>
  <si>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</si>
  <si>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</si>
  <si>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</si>
  <si>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</si>
  <si>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</si>
  <si>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</si>
  <si>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</si>
  <si>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</si>
  <si>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</si>
  <si>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</si>
  <si>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</si>
  <si>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</si>
  <si>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</si>
  <si>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</si>
  <si>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</si>
  <si>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</si>
  <si>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</si>
  <si>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</si>
  <si>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</si>
  <si>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</si>
  <si>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</si>
  <si>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</si>
  <si>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</si>
  <si>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</si>
  <si>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</si>
  <si>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</si>
  <si>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</si>
  <si>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</si>
  <si>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</si>
  <si>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</si>
  <si>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</si>
  <si>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</si>
  <si>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</si>
  <si>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</si>
  <si>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</si>
  <si>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</si>
  <si>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</si>
  <si>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</si>
  <si>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</si>
  <si>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</si>
  <si>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</si>
  <si>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</si>
  <si>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</si>
  <si>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</si>
  <si>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</si>
  <si>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</si>
  <si>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</si>
  <si>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</si>
  <si>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</si>
  <si>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</si>
  <si>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</si>
  <si>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</si>
  <si>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</si>
  <si>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</si>
  <si>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</si>
  <si>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</si>
  <si>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</si>
  <si>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</si>
  <si>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</si>
  <si>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</si>
  <si>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</si>
  <si>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</si>
  <si>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</si>
  <si>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</si>
  <si>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</si>
  <si>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</si>
  <si>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</si>
  <si>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</si>
  <si>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</si>
  <si>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</si>
  <si>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</si>
  <si>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</si>
  <si>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</si>
  <si>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</si>
  <si>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</si>
  <si>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</si>
  <si>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</si>
  <si>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</si>
  <si>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</si>
  <si>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</si>
  <si>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</si>
  <si>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</si>
  <si>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</si>
  <si>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</si>
  <si>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</si>
  <si>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</si>
  <si>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</si>
  <si>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</si>
  <si>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</si>
  <si>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</si>
  <si>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</si>
  <si>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</si>
  <si>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</si>
  <si>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</si>
  <si>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</si>
  <si>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</si>
  <si>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</si>
  <si>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</si>
  <si>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</si>
  <si>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</si>
  <si>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</si>
  <si>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</si>
  <si>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</si>
  <si>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</si>
  <si>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</si>
  <si>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</si>
  <si>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</si>
  <si>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</si>
  <si>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</si>
  <si>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</si>
  <si>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</si>
  <si>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</si>
  <si>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</si>
  <si>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</si>
  <si>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</si>
  <si>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</si>
  <si>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</si>
  <si>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</si>
  <si>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</si>
  <si>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</si>
  <si>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</si>
  <si>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</si>
  <si>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</si>
  <si>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</si>
  <si>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</si>
  <si>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</si>
  <si>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</si>
  <si>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</si>
  <si>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</si>
  <si>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</si>
  <si>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</si>
  <si>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</si>
  <si>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</si>
  <si>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</si>
  <si>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</si>
  <si>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</si>
  <si>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</si>
  <si>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</si>
  <si>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</si>
  <si>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</si>
  <si>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</si>
  <si>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</si>
  <si>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</si>
  <si>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</si>
  <si>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</si>
  <si>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</si>
  <si>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</si>
  <si>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</si>
  <si>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</si>
  <si>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</si>
  <si>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</si>
  <si>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</si>
  <si>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</si>
  <si>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</si>
  <si>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</si>
  <si>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</si>
  <si>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</si>
  <si>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</si>
  <si>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</si>
  <si>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</si>
  <si>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</si>
  <si>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</si>
  <si>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</si>
  <si>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</si>
  <si>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</si>
  <si>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</si>
  <si>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</si>
  <si>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</si>
  <si>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</si>
  <si>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</si>
  <si>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</si>
  <si>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</si>
  <si>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</si>
  <si>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</si>
  <si>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</si>
  <si>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</si>
  <si>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</si>
  <si>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</si>
  <si>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</si>
  <si>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</si>
  <si>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</si>
  <si>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</si>
  <si>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</si>
  <si>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</si>
  <si>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</si>
  <si>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</si>
  <si>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</si>
  <si>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</si>
  <si>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</si>
  <si>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</si>
  <si>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</si>
  <si>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</si>
  <si>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</si>
  <si>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</si>
  <si>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</si>
  <si>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</si>
  <si>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</si>
  <si>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</si>
  <si>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</si>
  <si>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</si>
  <si>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</si>
  <si>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</si>
  <si>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</si>
  <si>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</si>
  <si>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</si>
  <si>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</si>
  <si>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</si>
  <si>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</si>
  <si>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</si>
  <si>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</si>
  <si>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</si>
  <si>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</si>
  <si>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</si>
  <si>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</si>
  <si>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</si>
  <si>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</si>
  <si>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</si>
  <si>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</si>
  <si>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</si>
  <si>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</si>
  <si>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</si>
  <si>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</si>
  <si>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</si>
  <si>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</si>
  <si>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</si>
  <si>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</si>
  <si>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</si>
  <si>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</si>
  <si>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</si>
  <si>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</si>
  <si>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</si>
  <si>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</si>
  <si>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</si>
  <si>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</si>
  <si>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</si>
  <si>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</si>
  <si>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</si>
  <si>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</si>
  <si>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</si>
  <si>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</si>
  <si>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</si>
  <si>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</si>
  <si>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</si>
  <si>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</si>
  <si>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</si>
  <si>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</si>
  <si>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</si>
  <si>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</si>
  <si>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</si>
  <si>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</si>
  <si>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</si>
  <si>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</si>
  <si>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</si>
  <si>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</si>
  <si>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</si>
  <si>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</si>
  <si>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</si>
  <si>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</si>
  <si>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</si>
  <si>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</si>
  <si>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</si>
  <si>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</si>
  <si>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</si>
  <si>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</si>
  <si>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</si>
  <si>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</si>
  <si>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</si>
  <si>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</si>
  <si>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</si>
  <si>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</si>
  <si>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</si>
  <si>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</si>
  <si>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</si>
  <si>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</si>
  <si>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</si>
  <si>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</si>
  <si>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</si>
  <si>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</si>
  <si>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</si>
  <si>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</si>
  <si>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</si>
  <si>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</si>
  <si>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</si>
  <si>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</si>
  <si>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</si>
  <si>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</si>
  <si>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</si>
  <si>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</si>
  <si>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</si>
  <si>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</si>
  <si>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</si>
  <si>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</si>
  <si>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</si>
  <si>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</si>
  <si>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</si>
  <si>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</si>
  <si>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</si>
  <si>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</si>
  <si>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</si>
  <si>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</si>
  <si>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</si>
  <si>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</si>
  <si>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</si>
  <si>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</si>
  <si>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</si>
  <si>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Информация по подписанным Фондом проектам в рамках Механизма кредитования приоритетных проектов по состоянию на 15.01.2021г.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</si>
</sst>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0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58" sqref="L158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545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391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391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395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324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392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485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392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485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395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399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396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399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391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392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392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325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392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326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395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399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392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396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327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393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390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390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398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398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396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398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392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399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399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391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399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393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399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399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395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391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391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396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390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390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391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392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397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392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391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391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390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328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391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396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390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390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391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396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395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399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392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329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392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391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399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390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390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390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322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390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390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390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395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399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391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3" si="1">A69+1</f>
        <v>67</v>
      </c>
      <c r="B70" s="41" t="s">
        <v>30</v>
      </c>
      <c r="C70" s="30" t="s">
        <v>393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396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391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394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390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390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392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399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393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393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391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392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394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393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390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391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390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395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395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391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391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391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399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399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390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391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392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392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399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391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399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392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391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392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323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391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396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396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392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399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330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392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392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399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399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399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399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360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391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390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390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393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392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359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394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390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394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394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391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392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399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392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392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508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392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396</v>
      </c>
      <c r="D130" s="7" t="s">
        <v>217</v>
      </c>
      <c r="E130" s="47" t="s">
        <v>317</v>
      </c>
      <c r="F130" s="7" t="s">
        <v>318</v>
      </c>
      <c r="G130" s="7" t="s">
        <v>320</v>
      </c>
      <c r="H130" s="7" t="s">
        <v>321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396</v>
      </c>
      <c r="D131" s="7" t="s">
        <v>217</v>
      </c>
      <c r="E131" s="47" t="s">
        <v>317</v>
      </c>
      <c r="F131" s="7" t="s">
        <v>319</v>
      </c>
      <c r="G131" s="7" t="s">
        <v>320</v>
      </c>
      <c r="H131" s="7" t="s">
        <v>321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399</v>
      </c>
      <c r="D132" s="7" t="s">
        <v>217</v>
      </c>
      <c r="E132" s="47" t="s">
        <v>331</v>
      </c>
      <c r="F132" s="7" t="s">
        <v>332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399</v>
      </c>
      <c r="D133" s="7" t="s">
        <v>217</v>
      </c>
      <c r="E133" s="47" t="s">
        <v>333</v>
      </c>
      <c r="F133" s="7" t="s">
        <v>334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0" x14ac:dyDescent="0.25">
      <c r="A134" s="7">
        <f t="shared" ref="A134:A197" si="2">A133+1</f>
        <v>131</v>
      </c>
      <c r="B134" s="7" t="s">
        <v>9</v>
      </c>
      <c r="C134" s="7" t="s">
        <v>392</v>
      </c>
      <c r="D134" s="30" t="s">
        <v>217</v>
      </c>
      <c r="E134" s="8" t="s">
        <v>335</v>
      </c>
      <c r="F134" s="7" t="s">
        <v>336</v>
      </c>
      <c r="G134" s="7" t="s">
        <v>8</v>
      </c>
      <c r="H134" s="7" t="s">
        <v>337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395</v>
      </c>
      <c r="D135" s="30" t="s">
        <v>217</v>
      </c>
      <c r="E135" s="8" t="s">
        <v>338</v>
      </c>
      <c r="F135" s="7" t="s">
        <v>339</v>
      </c>
      <c r="G135" s="7" t="s">
        <v>8</v>
      </c>
      <c r="H135" s="7" t="s">
        <v>341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5" x14ac:dyDescent="0.25">
      <c r="A136" s="7">
        <f t="shared" si="2"/>
        <v>133</v>
      </c>
      <c r="B136" s="7" t="s">
        <v>195</v>
      </c>
      <c r="C136" s="7" t="s">
        <v>399</v>
      </c>
      <c r="D136" s="30" t="s">
        <v>217</v>
      </c>
      <c r="E136" s="8" t="s">
        <v>340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0" x14ac:dyDescent="0.25">
      <c r="A137" s="7">
        <f t="shared" si="2"/>
        <v>134</v>
      </c>
      <c r="B137" s="7" t="s">
        <v>30</v>
      </c>
      <c r="C137" s="7" t="s">
        <v>392</v>
      </c>
      <c r="D137" s="30" t="s">
        <v>217</v>
      </c>
      <c r="E137" s="8" t="s">
        <v>342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5" x14ac:dyDescent="0.25">
      <c r="A138" s="7">
        <f t="shared" si="2"/>
        <v>135</v>
      </c>
      <c r="B138" s="7" t="s">
        <v>33</v>
      </c>
      <c r="C138" s="7" t="s">
        <v>390</v>
      </c>
      <c r="D138" s="30" t="s">
        <v>217</v>
      </c>
      <c r="E138" s="8" t="s">
        <v>343</v>
      </c>
      <c r="F138" s="7" t="s">
        <v>344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50" x14ac:dyDescent="0.25">
      <c r="A139" s="7">
        <f t="shared" si="2"/>
        <v>136</v>
      </c>
      <c r="B139" s="7" t="s">
        <v>73</v>
      </c>
      <c r="C139" s="7" t="s">
        <v>392</v>
      </c>
      <c r="D139" s="30" t="s">
        <v>217</v>
      </c>
      <c r="E139" s="8" t="s">
        <v>345</v>
      </c>
      <c r="F139" s="7" t="s">
        <v>346</v>
      </c>
      <c r="G139" s="7" t="s">
        <v>8</v>
      </c>
      <c r="H139" s="7" t="s">
        <v>347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90" x14ac:dyDescent="0.25">
      <c r="A140" s="7">
        <f t="shared" si="2"/>
        <v>137</v>
      </c>
      <c r="B140" s="7" t="s">
        <v>127</v>
      </c>
      <c r="C140" s="7" t="s">
        <v>391</v>
      </c>
      <c r="D140" s="30" t="s">
        <v>217</v>
      </c>
      <c r="E140" s="8" t="s">
        <v>348</v>
      </c>
      <c r="F140" s="7" t="s">
        <v>349</v>
      </c>
      <c r="G140" s="7" t="s">
        <v>129</v>
      </c>
      <c r="H140" s="7" t="s">
        <v>350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390</v>
      </c>
      <c r="D141" s="30" t="s">
        <v>217</v>
      </c>
      <c r="E141" s="8" t="s">
        <v>351</v>
      </c>
      <c r="F141" s="7" t="s">
        <v>352</v>
      </c>
      <c r="G141" s="7" t="s">
        <v>43</v>
      </c>
      <c r="H141" s="7" t="s">
        <v>509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5" x14ac:dyDescent="0.25">
      <c r="A142" s="7">
        <f t="shared" si="2"/>
        <v>139</v>
      </c>
      <c r="B142" s="7" t="s">
        <v>30</v>
      </c>
      <c r="C142" s="7" t="s">
        <v>392</v>
      </c>
      <c r="D142" s="30" t="s">
        <v>217</v>
      </c>
      <c r="E142" s="8" t="s">
        <v>353</v>
      </c>
      <c r="F142" s="7" t="s">
        <v>354</v>
      </c>
      <c r="G142" s="7" t="s">
        <v>43</v>
      </c>
      <c r="H142" s="7" t="s">
        <v>355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392</v>
      </c>
      <c r="D143" s="8" t="s">
        <v>217</v>
      </c>
      <c r="E143" s="8" t="s">
        <v>356</v>
      </c>
      <c r="F143" s="8" t="s">
        <v>357</v>
      </c>
      <c r="G143" s="8" t="s">
        <v>358</v>
      </c>
      <c r="H143" s="8" t="s">
        <v>361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5" x14ac:dyDescent="0.25">
      <c r="A144" s="7">
        <f t="shared" si="2"/>
        <v>141</v>
      </c>
      <c r="B144" s="7" t="s">
        <v>195</v>
      </c>
      <c r="C144" s="7" t="s">
        <v>390</v>
      </c>
      <c r="D144" s="30" t="s">
        <v>217</v>
      </c>
      <c r="E144" s="8" t="s">
        <v>362</v>
      </c>
      <c r="F144" s="7" t="s">
        <v>363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0" x14ac:dyDescent="0.25">
      <c r="A145" s="7">
        <f t="shared" si="2"/>
        <v>142</v>
      </c>
      <c r="B145" s="7" t="s">
        <v>44</v>
      </c>
      <c r="C145" s="7" t="s">
        <v>392</v>
      </c>
      <c r="D145" s="30" t="s">
        <v>217</v>
      </c>
      <c r="E145" s="8" t="s">
        <v>364</v>
      </c>
      <c r="F145" s="7" t="s">
        <v>365</v>
      </c>
      <c r="G145" s="7" t="s">
        <v>8</v>
      </c>
      <c r="H145" s="7" t="s">
        <v>366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30" x14ac:dyDescent="0.25">
      <c r="A146" s="7">
        <f t="shared" si="2"/>
        <v>143</v>
      </c>
      <c r="B146" s="7" t="s">
        <v>149</v>
      </c>
      <c r="C146" s="7" t="s">
        <v>391</v>
      </c>
      <c r="D146" s="30" t="s">
        <v>217</v>
      </c>
      <c r="E146" s="8" t="s">
        <v>367</v>
      </c>
      <c r="F146" s="7" t="s">
        <v>368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90" x14ac:dyDescent="0.25">
      <c r="A147" s="7">
        <f t="shared" si="2"/>
        <v>144</v>
      </c>
      <c r="B147" s="7" t="s">
        <v>30</v>
      </c>
      <c r="C147" s="7" t="s">
        <v>398</v>
      </c>
      <c r="D147" s="30" t="s">
        <v>217</v>
      </c>
      <c r="E147" s="8" t="s">
        <v>369</v>
      </c>
      <c r="F147" s="7" t="s">
        <v>370</v>
      </c>
      <c r="G147" s="7" t="s">
        <v>129</v>
      </c>
      <c r="H147" s="7" t="s">
        <v>371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60" x14ac:dyDescent="0.25">
      <c r="A148" s="7">
        <f t="shared" si="2"/>
        <v>145</v>
      </c>
      <c r="B148" s="7" t="s">
        <v>127</v>
      </c>
      <c r="C148" s="7" t="s">
        <v>393</v>
      </c>
      <c r="D148" s="30" t="s">
        <v>217</v>
      </c>
      <c r="E148" s="8" t="s">
        <v>372</v>
      </c>
      <c r="F148" s="7" t="s">
        <v>377</v>
      </c>
      <c r="G148" s="7" t="s">
        <v>8</v>
      </c>
      <c r="H148" s="7" t="s">
        <v>373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5" x14ac:dyDescent="0.25">
      <c r="A149" s="7">
        <f t="shared" si="2"/>
        <v>146</v>
      </c>
      <c r="B149" s="7" t="s">
        <v>37</v>
      </c>
      <c r="C149" s="7" t="s">
        <v>399</v>
      </c>
      <c r="D149" s="30" t="s">
        <v>217</v>
      </c>
      <c r="E149" s="8" t="s">
        <v>374</v>
      </c>
      <c r="F149" s="7" t="s">
        <v>375</v>
      </c>
      <c r="G149" s="7" t="s">
        <v>8</v>
      </c>
      <c r="H149" s="7" t="s">
        <v>376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5" x14ac:dyDescent="0.25">
      <c r="A150" s="7">
        <f t="shared" si="2"/>
        <v>147</v>
      </c>
      <c r="B150" s="7" t="s">
        <v>30</v>
      </c>
      <c r="C150" s="7" t="s">
        <v>395</v>
      </c>
      <c r="D150" s="30" t="s">
        <v>217</v>
      </c>
      <c r="E150" s="8" t="s">
        <v>378</v>
      </c>
      <c r="F150" s="7" t="s">
        <v>379</v>
      </c>
      <c r="G150" s="7" t="s">
        <v>8</v>
      </c>
      <c r="H150" s="7" t="s">
        <v>380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45" x14ac:dyDescent="0.25">
      <c r="A151" s="7">
        <f t="shared" si="2"/>
        <v>148</v>
      </c>
      <c r="B151" s="8" t="s">
        <v>103</v>
      </c>
      <c r="C151" s="8" t="s">
        <v>393</v>
      </c>
      <c r="D151" s="8" t="s">
        <v>217</v>
      </c>
      <c r="E151" s="8" t="s">
        <v>381</v>
      </c>
      <c r="F151" s="8" t="s">
        <v>382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390</v>
      </c>
      <c r="D152" s="8" t="s">
        <v>217</v>
      </c>
      <c r="E152" s="8" t="s">
        <v>383</v>
      </c>
      <c r="F152" s="8" t="s">
        <v>384</v>
      </c>
      <c r="G152" s="8" t="s">
        <v>8</v>
      </c>
      <c r="H152" s="8" t="s">
        <v>385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397</v>
      </c>
      <c r="D153" s="8" t="s">
        <v>217</v>
      </c>
      <c r="E153" s="8" t="s">
        <v>386</v>
      </c>
      <c r="F153" s="8" t="s">
        <v>387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7">
        <f t="shared" si="2"/>
        <v>151</v>
      </c>
      <c r="B154" s="8" t="s">
        <v>127</v>
      </c>
      <c r="C154" s="8" t="s">
        <v>397</v>
      </c>
      <c r="D154" s="8" t="s">
        <v>217</v>
      </c>
      <c r="E154" s="8" t="s">
        <v>388</v>
      </c>
      <c r="F154" s="8" t="s">
        <v>389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30" x14ac:dyDescent="0.25">
      <c r="A155" s="7">
        <f t="shared" si="2"/>
        <v>152</v>
      </c>
      <c r="B155" s="8" t="s">
        <v>73</v>
      </c>
      <c r="C155" s="8" t="s">
        <v>395</v>
      </c>
      <c r="D155" s="8" t="s">
        <v>217</v>
      </c>
      <c r="E155" s="8" t="s">
        <v>400</v>
      </c>
      <c r="F155" s="8" t="s">
        <v>401</v>
      </c>
      <c r="G155" s="8" t="s">
        <v>43</v>
      </c>
      <c r="H155" s="8" t="s">
        <v>510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390</v>
      </c>
      <c r="D156" s="8" t="s">
        <v>217</v>
      </c>
      <c r="E156" s="8" t="s">
        <v>402</v>
      </c>
      <c r="F156" s="8" t="s">
        <v>403</v>
      </c>
      <c r="G156" s="8" t="s">
        <v>8</v>
      </c>
      <c r="H156" s="8" t="s">
        <v>410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390</v>
      </c>
      <c r="D157" s="8" t="s">
        <v>217</v>
      </c>
      <c r="E157" s="8" t="s">
        <v>402</v>
      </c>
      <c r="F157" s="8" t="s">
        <v>403</v>
      </c>
      <c r="G157" s="8" t="s">
        <v>8</v>
      </c>
      <c r="H157" s="8" t="s">
        <v>411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393</v>
      </c>
      <c r="D158" s="8" t="s">
        <v>217</v>
      </c>
      <c r="E158" s="8" t="s">
        <v>404</v>
      </c>
      <c r="F158" s="8" t="s">
        <v>405</v>
      </c>
      <c r="G158" s="8" t="s">
        <v>43</v>
      </c>
      <c r="H158" s="8" t="s">
        <v>408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399</v>
      </c>
      <c r="D159" s="8" t="s">
        <v>217</v>
      </c>
      <c r="E159" s="8" t="s">
        <v>406</v>
      </c>
      <c r="F159" s="8" t="s">
        <v>407</v>
      </c>
      <c r="G159" s="8" t="s">
        <v>129</v>
      </c>
      <c r="H159" s="8" t="s">
        <v>409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75" x14ac:dyDescent="0.25">
      <c r="A160" s="7">
        <f t="shared" si="2"/>
        <v>157</v>
      </c>
      <c r="B160" s="7" t="s">
        <v>99</v>
      </c>
      <c r="C160" s="7" t="s">
        <v>393</v>
      </c>
      <c r="D160" s="30" t="s">
        <v>217</v>
      </c>
      <c r="E160" s="8" t="s">
        <v>412</v>
      </c>
      <c r="F160" s="7" t="s">
        <v>413</v>
      </c>
      <c r="G160" s="7" t="s">
        <v>8</v>
      </c>
      <c r="H160" s="7" t="s">
        <v>414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149</v>
      </c>
      <c r="C161" s="7" t="s">
        <v>392</v>
      </c>
      <c r="D161" s="30" t="s">
        <v>217</v>
      </c>
      <c r="E161" s="8" t="s">
        <v>415</v>
      </c>
      <c r="F161" s="7" t="s">
        <v>416</v>
      </c>
      <c r="G161" s="7" t="s">
        <v>43</v>
      </c>
      <c r="H161" s="7" t="s">
        <v>417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20" x14ac:dyDescent="0.25">
      <c r="A162" s="7">
        <f t="shared" si="2"/>
        <v>159</v>
      </c>
      <c r="B162" s="7" t="s">
        <v>80</v>
      </c>
      <c r="C162" s="7" t="s">
        <v>397</v>
      </c>
      <c r="D162" s="30" t="s">
        <v>217</v>
      </c>
      <c r="E162" s="8" t="s">
        <v>418</v>
      </c>
      <c r="F162" s="7" t="s">
        <v>419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5" x14ac:dyDescent="0.25">
      <c r="A163" s="7">
        <f t="shared" si="2"/>
        <v>160</v>
      </c>
      <c r="B163" s="7" t="s">
        <v>73</v>
      </c>
      <c r="C163" s="7" t="s">
        <v>399</v>
      </c>
      <c r="D163" s="30" t="s">
        <v>217</v>
      </c>
      <c r="E163" s="8" t="s">
        <v>420</v>
      </c>
      <c r="F163" s="7" t="s">
        <v>421</v>
      </c>
      <c r="G163" s="7" t="s">
        <v>120</v>
      </c>
      <c r="H163" s="7" t="s">
        <v>424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30" x14ac:dyDescent="0.25">
      <c r="A164" s="7">
        <f t="shared" si="2"/>
        <v>161</v>
      </c>
      <c r="B164" s="7" t="s">
        <v>33</v>
      </c>
      <c r="C164" s="7" t="s">
        <v>392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0" x14ac:dyDescent="0.25">
      <c r="A165" s="7">
        <f t="shared" si="2"/>
        <v>162</v>
      </c>
      <c r="B165" s="7" t="s">
        <v>80</v>
      </c>
      <c r="C165" s="7" t="s">
        <v>399</v>
      </c>
      <c r="D165" s="30" t="s">
        <v>217</v>
      </c>
      <c r="E165" s="8" t="s">
        <v>422</v>
      </c>
      <c r="F165" s="7" t="s">
        <v>423</v>
      </c>
      <c r="G165" s="56" t="s">
        <v>43</v>
      </c>
      <c r="H165" s="55" t="s">
        <v>417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45" x14ac:dyDescent="0.25">
      <c r="A166" s="7">
        <f t="shared" si="2"/>
        <v>163</v>
      </c>
      <c r="B166" s="7" t="s">
        <v>9</v>
      </c>
      <c r="C166" s="7" t="s">
        <v>390</v>
      </c>
      <c r="D166" s="30" t="s">
        <v>217</v>
      </c>
      <c r="E166" s="8" t="s">
        <v>425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45" x14ac:dyDescent="0.25">
      <c r="A167" s="7">
        <f t="shared" si="2"/>
        <v>164</v>
      </c>
      <c r="B167" s="7" t="s">
        <v>9</v>
      </c>
      <c r="C167" s="7" t="s">
        <v>399</v>
      </c>
      <c r="D167" s="30" t="s">
        <v>217</v>
      </c>
      <c r="E167" s="8" t="s">
        <v>426</v>
      </c>
      <c r="F167" s="7" t="s">
        <v>427</v>
      </c>
      <c r="G167" s="7" t="s">
        <v>129</v>
      </c>
      <c r="H167" s="7" t="s">
        <v>428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0" x14ac:dyDescent="0.25">
      <c r="A168" s="7">
        <f t="shared" si="2"/>
        <v>165</v>
      </c>
      <c r="B168" s="7" t="s">
        <v>11</v>
      </c>
      <c r="C168" s="7" t="s">
        <v>391</v>
      </c>
      <c r="D168" s="30" t="s">
        <v>217</v>
      </c>
      <c r="E168" s="8" t="s">
        <v>429</v>
      </c>
      <c r="F168" s="7" t="s">
        <v>430</v>
      </c>
      <c r="G168" s="7" t="s">
        <v>8</v>
      </c>
      <c r="H168" s="7" t="s">
        <v>431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5" x14ac:dyDescent="0.25">
      <c r="A169" s="7">
        <f t="shared" si="2"/>
        <v>166</v>
      </c>
      <c r="B169" s="7" t="s">
        <v>99</v>
      </c>
      <c r="C169" s="7" t="s">
        <v>399</v>
      </c>
      <c r="D169" s="30" t="s">
        <v>217</v>
      </c>
      <c r="E169" s="8" t="s">
        <v>432</v>
      </c>
      <c r="F169" s="7" t="s">
        <v>433</v>
      </c>
      <c r="G169" s="56" t="s">
        <v>8</v>
      </c>
      <c r="H169" s="55" t="s">
        <v>434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45" x14ac:dyDescent="0.25">
      <c r="A170" s="7">
        <f t="shared" si="2"/>
        <v>167</v>
      </c>
      <c r="B170" s="7" t="s">
        <v>30</v>
      </c>
      <c r="C170" s="7" t="s">
        <v>397</v>
      </c>
      <c r="D170" s="30" t="s">
        <v>217</v>
      </c>
      <c r="E170" s="8" t="s">
        <v>435</v>
      </c>
      <c r="F170" s="7" t="s">
        <v>436</v>
      </c>
      <c r="G170" s="56" t="s">
        <v>8</v>
      </c>
      <c r="H170" s="55" t="s">
        <v>373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396</v>
      </c>
      <c r="D171" s="30" t="s">
        <v>217</v>
      </c>
      <c r="E171" s="8" t="s">
        <v>437</v>
      </c>
      <c r="F171" s="7" t="s">
        <v>438</v>
      </c>
      <c r="G171" s="56" t="s">
        <v>8</v>
      </c>
      <c r="H171" s="55" t="s">
        <v>10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399</v>
      </c>
      <c r="D172" s="30" t="s">
        <v>217</v>
      </c>
      <c r="E172" s="8" t="s">
        <v>440</v>
      </c>
      <c r="F172" s="7" t="s">
        <v>439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399</v>
      </c>
      <c r="D173" s="30" t="s">
        <v>217</v>
      </c>
      <c r="E173" s="8" t="s">
        <v>440</v>
      </c>
      <c r="F173" s="7" t="s">
        <v>439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8.25" x14ac:dyDescent="0.25">
      <c r="A174" s="8">
        <f t="shared" si="2"/>
        <v>171</v>
      </c>
      <c r="B174" s="7" t="s">
        <v>99</v>
      </c>
      <c r="C174" s="7" t="s">
        <v>399</v>
      </c>
      <c r="D174" s="30" t="s">
        <v>217</v>
      </c>
      <c r="E174" s="8" t="s">
        <v>441</v>
      </c>
      <c r="F174" s="7" t="s">
        <v>442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63.75" x14ac:dyDescent="0.25">
      <c r="A175" s="8">
        <f t="shared" si="2"/>
        <v>172</v>
      </c>
      <c r="B175" s="7" t="s">
        <v>103</v>
      </c>
      <c r="C175" s="7" t="s">
        <v>399</v>
      </c>
      <c r="D175" s="30" t="s">
        <v>217</v>
      </c>
      <c r="E175" s="8" t="s">
        <v>443</v>
      </c>
      <c r="F175" s="7" t="s">
        <v>444</v>
      </c>
      <c r="G175" s="56" t="s">
        <v>129</v>
      </c>
      <c r="H175" s="55" t="s">
        <v>350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45" x14ac:dyDescent="0.25">
      <c r="A176" s="8">
        <f t="shared" si="2"/>
        <v>173</v>
      </c>
      <c r="B176" s="7" t="s">
        <v>149</v>
      </c>
      <c r="C176" s="7" t="s">
        <v>399</v>
      </c>
      <c r="D176" s="30" t="s">
        <v>217</v>
      </c>
      <c r="E176" s="8" t="s">
        <v>445</v>
      </c>
      <c r="F176" s="7" t="s">
        <v>446</v>
      </c>
      <c r="G176" s="56" t="s">
        <v>8</v>
      </c>
      <c r="H176" s="55" t="s">
        <v>447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45" x14ac:dyDescent="0.25">
      <c r="A177" s="8">
        <f t="shared" si="2"/>
        <v>174</v>
      </c>
      <c r="B177" s="7" t="s">
        <v>73</v>
      </c>
      <c r="C177" s="7" t="s">
        <v>393</v>
      </c>
      <c r="D177" s="30" t="s">
        <v>217</v>
      </c>
      <c r="E177" s="8" t="s">
        <v>448</v>
      </c>
      <c r="F177" s="7" t="s">
        <v>449</v>
      </c>
      <c r="G177" s="56" t="s">
        <v>43</v>
      </c>
      <c r="H177" s="55" t="s">
        <v>511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5" x14ac:dyDescent="0.25">
      <c r="A178" s="8">
        <f t="shared" si="2"/>
        <v>175</v>
      </c>
      <c r="B178" s="7" t="s">
        <v>48</v>
      </c>
      <c r="C178" s="7" t="s">
        <v>395</v>
      </c>
      <c r="D178" s="30" t="s">
        <v>217</v>
      </c>
      <c r="E178" s="8" t="s">
        <v>450</v>
      </c>
      <c r="F178" s="7" t="s">
        <v>451</v>
      </c>
      <c r="G178" s="56" t="s">
        <v>8</v>
      </c>
      <c r="H178" s="55" t="s">
        <v>373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0" x14ac:dyDescent="0.25">
      <c r="A179" s="8">
        <f t="shared" si="2"/>
        <v>176</v>
      </c>
      <c r="B179" s="7" t="s">
        <v>99</v>
      </c>
      <c r="C179" s="7" t="s">
        <v>399</v>
      </c>
      <c r="D179" s="30" t="s">
        <v>217</v>
      </c>
      <c r="E179" s="8" t="s">
        <v>452</v>
      </c>
      <c r="F179" s="7" t="s">
        <v>453</v>
      </c>
      <c r="G179" s="56" t="s">
        <v>8</v>
      </c>
      <c r="H179" s="55" t="s">
        <v>454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8.25" x14ac:dyDescent="0.25">
      <c r="A180" s="8">
        <f t="shared" si="2"/>
        <v>177</v>
      </c>
      <c r="B180" s="7" t="s">
        <v>33</v>
      </c>
      <c r="C180" s="7" t="s">
        <v>399</v>
      </c>
      <c r="D180" s="30" t="s">
        <v>217</v>
      </c>
      <c r="E180" s="8" t="s">
        <v>455</v>
      </c>
      <c r="F180" s="7" t="s">
        <v>457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5" x14ac:dyDescent="0.25">
      <c r="A181" s="8">
        <f t="shared" si="2"/>
        <v>178</v>
      </c>
      <c r="B181" s="7" t="s">
        <v>33</v>
      </c>
      <c r="C181" s="7" t="s">
        <v>395</v>
      </c>
      <c r="D181" s="30" t="s">
        <v>217</v>
      </c>
      <c r="E181" s="8" t="s">
        <v>456</v>
      </c>
      <c r="F181" s="7" t="s">
        <v>458</v>
      </c>
      <c r="G181" s="56" t="s">
        <v>43</v>
      </c>
      <c r="H181" s="55" t="s">
        <v>459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5" x14ac:dyDescent="0.25">
      <c r="A182" s="8">
        <f t="shared" si="2"/>
        <v>179</v>
      </c>
      <c r="B182" s="7" t="s">
        <v>80</v>
      </c>
      <c r="C182" s="7" t="s">
        <v>397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15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0" x14ac:dyDescent="0.25">
      <c r="A183" s="8">
        <f t="shared" si="2"/>
        <v>180</v>
      </c>
      <c r="B183" s="7" t="s">
        <v>48</v>
      </c>
      <c r="C183" s="7" t="s">
        <v>399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>
        <v>44159</v>
      </c>
      <c r="M183" s="16" t="s">
        <v>23</v>
      </c>
      <c r="N183" s="7" t="s">
        <v>36</v>
      </c>
      <c r="O183" s="39"/>
    </row>
    <row r="184" spans="1:15" ht="45" x14ac:dyDescent="0.25">
      <c r="A184" s="8">
        <f t="shared" si="2"/>
        <v>181</v>
      </c>
      <c r="B184" s="7" t="s">
        <v>33</v>
      </c>
      <c r="C184" s="7" t="s">
        <v>393</v>
      </c>
      <c r="D184" s="30" t="s">
        <v>217</v>
      </c>
      <c r="E184" s="8" t="s">
        <v>464</v>
      </c>
      <c r="F184" s="7" t="s">
        <v>465</v>
      </c>
      <c r="G184" s="56" t="s">
        <v>120</v>
      </c>
      <c r="H184" s="55" t="s">
        <v>222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45" x14ac:dyDescent="0.25">
      <c r="A185" s="8">
        <f t="shared" si="2"/>
        <v>182</v>
      </c>
      <c r="B185" s="7" t="s">
        <v>30</v>
      </c>
      <c r="C185" s="7" t="s">
        <v>396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0" x14ac:dyDescent="0.25">
      <c r="A186" s="8">
        <f t="shared" si="2"/>
        <v>183</v>
      </c>
      <c r="B186" s="7" t="s">
        <v>44</v>
      </c>
      <c r="C186" s="7" t="s">
        <v>392</v>
      </c>
      <c r="D186" s="30" t="s">
        <v>217</v>
      </c>
      <c r="E186" s="8" t="s">
        <v>468</v>
      </c>
      <c r="F186" s="7" t="s">
        <v>469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8.25" x14ac:dyDescent="0.25">
      <c r="A187" s="8">
        <f t="shared" si="2"/>
        <v>184</v>
      </c>
      <c r="B187" s="7" t="s">
        <v>99</v>
      </c>
      <c r="C187" s="7" t="s">
        <v>399</v>
      </c>
      <c r="D187" s="30" t="s">
        <v>217</v>
      </c>
      <c r="E187" s="8" t="s">
        <v>470</v>
      </c>
      <c r="F187" s="7" t="s">
        <v>471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195</v>
      </c>
      <c r="C188" s="7" t="s">
        <v>398</v>
      </c>
      <c r="D188" s="30" t="s">
        <v>217</v>
      </c>
      <c r="E188" s="8" t="s">
        <v>472</v>
      </c>
      <c r="F188" s="7" t="s">
        <v>473</v>
      </c>
      <c r="G188" s="56" t="s">
        <v>120</v>
      </c>
      <c r="H188" s="55" t="s">
        <v>360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51" x14ac:dyDescent="0.25">
      <c r="A189" s="8">
        <f t="shared" si="2"/>
        <v>186</v>
      </c>
      <c r="B189" s="7" t="s">
        <v>127</v>
      </c>
      <c r="C189" s="7" t="s">
        <v>391</v>
      </c>
      <c r="D189" s="30" t="s">
        <v>217</v>
      </c>
      <c r="E189" s="8" t="s">
        <v>474</v>
      </c>
      <c r="F189" s="7" t="s">
        <v>475</v>
      </c>
      <c r="G189" s="56" t="s">
        <v>8</v>
      </c>
      <c r="H189" s="55" t="s">
        <v>316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8.25" x14ac:dyDescent="0.25">
      <c r="A190" s="8">
        <f t="shared" si="2"/>
        <v>187</v>
      </c>
      <c r="B190" s="7" t="s">
        <v>44</v>
      </c>
      <c r="C190" s="7" t="s">
        <v>392</v>
      </c>
      <c r="D190" s="30" t="s">
        <v>217</v>
      </c>
      <c r="E190" s="8" t="s">
        <v>476</v>
      </c>
      <c r="F190" s="7" t="s">
        <v>14</v>
      </c>
      <c r="G190" s="56" t="s">
        <v>8</v>
      </c>
      <c r="H190" s="55" t="s">
        <v>15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8.25" x14ac:dyDescent="0.25">
      <c r="A191" s="8">
        <f t="shared" si="2"/>
        <v>188</v>
      </c>
      <c r="B191" s="7" t="s">
        <v>73</v>
      </c>
      <c r="C191" s="7" t="s">
        <v>390</v>
      </c>
      <c r="D191" s="30" t="s">
        <v>217</v>
      </c>
      <c r="E191" s="8" t="s">
        <v>477</v>
      </c>
      <c r="F191" s="7" t="s">
        <v>478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8.25" x14ac:dyDescent="0.25">
      <c r="A192" s="8">
        <f t="shared" si="2"/>
        <v>189</v>
      </c>
      <c r="B192" s="7" t="s">
        <v>73</v>
      </c>
      <c r="C192" s="7" t="s">
        <v>390</v>
      </c>
      <c r="D192" s="30" t="s">
        <v>217</v>
      </c>
      <c r="E192" s="8" t="s">
        <v>477</v>
      </c>
      <c r="F192" s="7" t="s">
        <v>478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8.25" x14ac:dyDescent="0.25">
      <c r="A193" s="8">
        <f t="shared" si="2"/>
        <v>190</v>
      </c>
      <c r="B193" s="7" t="s">
        <v>9</v>
      </c>
      <c r="C193" s="7" t="s">
        <v>393</v>
      </c>
      <c r="D193" s="30" t="s">
        <v>217</v>
      </c>
      <c r="E193" s="8" t="s">
        <v>479</v>
      </c>
      <c r="F193" s="7" t="s">
        <v>480</v>
      </c>
      <c r="G193" s="56" t="s">
        <v>8</v>
      </c>
      <c r="H193" s="55" t="s">
        <v>15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ht="51" x14ac:dyDescent="0.25">
      <c r="A194" s="8">
        <f t="shared" si="2"/>
        <v>191</v>
      </c>
      <c r="B194" s="7" t="s">
        <v>9</v>
      </c>
      <c r="C194" s="7" t="s">
        <v>399</v>
      </c>
      <c r="D194" s="30" t="s">
        <v>217</v>
      </c>
      <c r="E194" s="8" t="s">
        <v>481</v>
      </c>
      <c r="F194" s="7" t="s">
        <v>482</v>
      </c>
      <c r="G194" s="56" t="s">
        <v>8</v>
      </c>
      <c r="H194" s="55" t="s">
        <v>65</v>
      </c>
      <c r="I194" s="12">
        <v>1860000000</v>
      </c>
      <c r="J194" s="13">
        <v>930000000</v>
      </c>
      <c r="K194" s="11">
        <v>44145</v>
      </c>
      <c r="L194" s="11" t="s">
        <v>47</v>
      </c>
      <c r="M194" s="16" t="s">
        <v>138</v>
      </c>
      <c r="N194" s="7" t="s">
        <v>192</v>
      </c>
      <c r="O194" s="39"/>
    </row>
    <row r="195" spans="1:15" ht="45" x14ac:dyDescent="0.25">
      <c r="A195" s="8">
        <f t="shared" si="2"/>
        <v>192</v>
      </c>
      <c r="B195" s="7" t="s">
        <v>103</v>
      </c>
      <c r="C195" s="7" t="s">
        <v>399</v>
      </c>
      <c r="D195" s="30" t="s">
        <v>217</v>
      </c>
      <c r="E195" s="8" t="s">
        <v>483</v>
      </c>
      <c r="F195" s="7" t="s">
        <v>484</v>
      </c>
      <c r="G195" s="56" t="s">
        <v>8</v>
      </c>
      <c r="H195" s="55" t="s">
        <v>485</v>
      </c>
      <c r="I195" s="12">
        <v>250000000</v>
      </c>
      <c r="J195" s="13">
        <v>125000000</v>
      </c>
      <c r="K195" s="11">
        <v>44144</v>
      </c>
      <c r="L195" s="65">
        <v>44165</v>
      </c>
      <c r="M195" s="7" t="s">
        <v>138</v>
      </c>
      <c r="N195" s="7" t="s">
        <v>16</v>
      </c>
      <c r="O195" s="39"/>
    </row>
    <row r="196" spans="1:15" ht="30" x14ac:dyDescent="0.25">
      <c r="A196" s="8">
        <f t="shared" si="2"/>
        <v>193</v>
      </c>
      <c r="B196" s="7" t="s">
        <v>195</v>
      </c>
      <c r="C196" s="7" t="s">
        <v>392</v>
      </c>
      <c r="D196" s="30" t="s">
        <v>217</v>
      </c>
      <c r="E196" s="8" t="s">
        <v>486</v>
      </c>
      <c r="F196" s="7" t="s">
        <v>487</v>
      </c>
      <c r="G196" s="56" t="s">
        <v>43</v>
      </c>
      <c r="H196" s="55" t="s">
        <v>488</v>
      </c>
      <c r="I196" s="12">
        <v>240000000</v>
      </c>
      <c r="J196" s="13">
        <v>119096629</v>
      </c>
      <c r="K196" s="11">
        <v>44133</v>
      </c>
      <c r="L196" s="11">
        <v>44141</v>
      </c>
      <c r="M196" s="16" t="s">
        <v>23</v>
      </c>
      <c r="N196" s="7" t="s">
        <v>36</v>
      </c>
      <c r="O196" s="39"/>
    </row>
    <row r="197" spans="1:15" ht="51" x14ac:dyDescent="0.25">
      <c r="A197" s="8">
        <f t="shared" si="2"/>
        <v>194</v>
      </c>
      <c r="B197" s="7" t="s">
        <v>76</v>
      </c>
      <c r="C197" s="7" t="s">
        <v>391</v>
      </c>
      <c r="D197" s="30" t="s">
        <v>217</v>
      </c>
      <c r="E197" s="8" t="s">
        <v>489</v>
      </c>
      <c r="F197" s="7" t="s">
        <v>490</v>
      </c>
      <c r="G197" s="56" t="s">
        <v>491</v>
      </c>
      <c r="H197" s="55" t="s">
        <v>492</v>
      </c>
      <c r="I197" s="12">
        <v>12500000</v>
      </c>
      <c r="J197" s="13">
        <v>2500000</v>
      </c>
      <c r="K197" s="11">
        <v>44145</v>
      </c>
      <c r="L197" s="11">
        <v>44162</v>
      </c>
      <c r="M197" s="16" t="s">
        <v>23</v>
      </c>
      <c r="N197" s="7" t="s">
        <v>36</v>
      </c>
      <c r="O197" s="39"/>
    </row>
    <row r="198" spans="1:15" ht="45" x14ac:dyDescent="0.25">
      <c r="A198" s="8">
        <f t="shared" ref="A198:A219" si="3">A197+1</f>
        <v>195</v>
      </c>
      <c r="B198" s="7" t="s">
        <v>133</v>
      </c>
      <c r="C198" s="7" t="s">
        <v>392</v>
      </c>
      <c r="D198" s="30" t="s">
        <v>217</v>
      </c>
      <c r="E198" s="8" t="s">
        <v>493</v>
      </c>
      <c r="F198" s="7" t="s">
        <v>494</v>
      </c>
      <c r="G198" s="56" t="s">
        <v>129</v>
      </c>
      <c r="H198" s="55" t="s">
        <v>495</v>
      </c>
      <c r="I198" s="12">
        <v>48322600</v>
      </c>
      <c r="J198" s="13">
        <v>24161300</v>
      </c>
      <c r="K198" s="11">
        <v>44147</v>
      </c>
      <c r="L198" s="11">
        <v>44158</v>
      </c>
      <c r="M198" s="16" t="s">
        <v>23</v>
      </c>
      <c r="N198" s="7" t="s">
        <v>36</v>
      </c>
      <c r="O198" s="39"/>
    </row>
    <row r="199" spans="1:15" ht="30" x14ac:dyDescent="0.25">
      <c r="A199" s="8">
        <f t="shared" si="3"/>
        <v>196</v>
      </c>
      <c r="B199" s="8" t="s">
        <v>80</v>
      </c>
      <c r="C199" s="8" t="s">
        <v>399</v>
      </c>
      <c r="D199" s="30" t="s">
        <v>217</v>
      </c>
      <c r="E199" s="8" t="s">
        <v>496</v>
      </c>
      <c r="F199" s="7" t="s">
        <v>497</v>
      </c>
      <c r="G199" s="56" t="s">
        <v>8</v>
      </c>
      <c r="H199" s="55" t="s">
        <v>485</v>
      </c>
      <c r="I199" s="12">
        <v>2750000</v>
      </c>
      <c r="J199" s="13">
        <v>1375000</v>
      </c>
      <c r="K199" s="11">
        <v>44127</v>
      </c>
      <c r="L199" s="11">
        <v>44148</v>
      </c>
      <c r="M199" s="16" t="s">
        <v>23</v>
      </c>
      <c r="N199" s="7" t="s">
        <v>113</v>
      </c>
      <c r="O199" s="39"/>
    </row>
    <row r="200" spans="1:15" ht="60" x14ac:dyDescent="0.25">
      <c r="A200" s="8">
        <f t="shared" si="3"/>
        <v>197</v>
      </c>
      <c r="B200" s="8" t="s">
        <v>48</v>
      </c>
      <c r="C200" s="8" t="s">
        <v>397</v>
      </c>
      <c r="D200" s="30" t="s">
        <v>217</v>
      </c>
      <c r="E200" s="8" t="s">
        <v>500</v>
      </c>
      <c r="F200" s="7" t="s">
        <v>498</v>
      </c>
      <c r="G200" s="56" t="s">
        <v>8</v>
      </c>
      <c r="H200" s="55" t="s">
        <v>337</v>
      </c>
      <c r="I200" s="12">
        <v>50000000</v>
      </c>
      <c r="J200" s="13">
        <v>20000000</v>
      </c>
      <c r="K200" s="11">
        <v>44133</v>
      </c>
      <c r="L200" s="11">
        <v>44159</v>
      </c>
      <c r="M200" s="16" t="s">
        <v>23</v>
      </c>
      <c r="N200" s="7" t="s">
        <v>16</v>
      </c>
      <c r="O200" s="39"/>
    </row>
    <row r="201" spans="1:15" ht="30" x14ac:dyDescent="0.25">
      <c r="A201" s="8">
        <f t="shared" si="3"/>
        <v>198</v>
      </c>
      <c r="B201" s="8" t="s">
        <v>48</v>
      </c>
      <c r="C201" s="8" t="s">
        <v>394</v>
      </c>
      <c r="D201" s="30" t="s">
        <v>217</v>
      </c>
      <c r="E201" s="8" t="s">
        <v>501</v>
      </c>
      <c r="F201" s="7" t="s">
        <v>499</v>
      </c>
      <c r="G201" s="56" t="s">
        <v>8</v>
      </c>
      <c r="H201" s="55" t="s">
        <v>485</v>
      </c>
      <c r="I201" s="12">
        <v>1600000000</v>
      </c>
      <c r="J201" s="13">
        <v>800000000</v>
      </c>
      <c r="K201" s="11">
        <v>44141</v>
      </c>
      <c r="L201" s="11">
        <v>44159</v>
      </c>
      <c r="M201" s="16" t="s">
        <v>23</v>
      </c>
      <c r="N201" s="7" t="s">
        <v>113</v>
      </c>
      <c r="O201" s="39"/>
    </row>
    <row r="202" spans="1:15" ht="30" x14ac:dyDescent="0.25">
      <c r="A202" s="8">
        <f t="shared" si="3"/>
        <v>199</v>
      </c>
      <c r="B202" s="8" t="s">
        <v>11</v>
      </c>
      <c r="C202" s="8" t="s">
        <v>395</v>
      </c>
      <c r="D202" s="30" t="s">
        <v>217</v>
      </c>
      <c r="E202" s="8" t="s">
        <v>502</v>
      </c>
      <c r="F202" s="7" t="s">
        <v>503</v>
      </c>
      <c r="G202" s="56" t="s">
        <v>8</v>
      </c>
      <c r="H202" s="55" t="s">
        <v>504</v>
      </c>
      <c r="I202" s="12">
        <v>3500000</v>
      </c>
      <c r="J202" s="13">
        <v>134026.99</v>
      </c>
      <c r="K202" s="11">
        <v>44147</v>
      </c>
      <c r="L202" s="11">
        <v>44154</v>
      </c>
      <c r="M202" s="16" t="s">
        <v>23</v>
      </c>
      <c r="N202" s="7" t="s">
        <v>16</v>
      </c>
      <c r="O202" s="39"/>
    </row>
    <row r="203" spans="1:15" ht="38.25" x14ac:dyDescent="0.25">
      <c r="A203" s="8">
        <f t="shared" si="3"/>
        <v>200</v>
      </c>
      <c r="B203" s="8" t="s">
        <v>195</v>
      </c>
      <c r="C203" s="8" t="s">
        <v>398</v>
      </c>
      <c r="D203" s="30" t="s">
        <v>217</v>
      </c>
      <c r="E203" s="8" t="s">
        <v>505</v>
      </c>
      <c r="F203" s="7" t="s">
        <v>473</v>
      </c>
      <c r="G203" s="56" t="s">
        <v>120</v>
      </c>
      <c r="H203" s="55" t="s">
        <v>360</v>
      </c>
      <c r="I203" s="12">
        <v>1000000000</v>
      </c>
      <c r="J203" s="13">
        <v>500000000</v>
      </c>
      <c r="K203" s="11">
        <v>44127</v>
      </c>
      <c r="L203" s="11">
        <v>44155</v>
      </c>
      <c r="M203" s="16" t="s">
        <v>23</v>
      </c>
      <c r="N203" s="7" t="s">
        <v>36</v>
      </c>
      <c r="O203" s="39"/>
    </row>
    <row r="204" spans="1:15" ht="53.1" customHeight="1" x14ac:dyDescent="0.25">
      <c r="A204" s="8">
        <f t="shared" si="3"/>
        <v>201</v>
      </c>
      <c r="B204" s="8" t="s">
        <v>76</v>
      </c>
      <c r="C204" s="8" t="s">
        <v>399</v>
      </c>
      <c r="D204" s="30" t="s">
        <v>217</v>
      </c>
      <c r="E204" s="8" t="s">
        <v>506</v>
      </c>
      <c r="F204" s="7" t="s">
        <v>507</v>
      </c>
      <c r="G204" s="56" t="s">
        <v>8</v>
      </c>
      <c r="H204" s="55" t="s">
        <v>431</v>
      </c>
      <c r="I204" s="12">
        <v>46000000</v>
      </c>
      <c r="J204" s="13">
        <v>10898000</v>
      </c>
      <c r="K204" s="11">
        <v>44155</v>
      </c>
      <c r="L204" s="11">
        <v>44165</v>
      </c>
      <c r="M204" s="16" t="s">
        <v>23</v>
      </c>
      <c r="N204" s="7" t="s">
        <v>36</v>
      </c>
      <c r="O204" s="39"/>
    </row>
    <row r="205" spans="1:15" ht="53.1" customHeight="1" x14ac:dyDescent="0.25">
      <c r="A205" s="8">
        <f t="shared" si="3"/>
        <v>202</v>
      </c>
      <c r="B205" s="8" t="s">
        <v>44</v>
      </c>
      <c r="C205" s="8" t="s">
        <v>399</v>
      </c>
      <c r="D205" s="30" t="s">
        <v>217</v>
      </c>
      <c r="E205" s="8" t="s">
        <v>513</v>
      </c>
      <c r="F205" s="7" t="s">
        <v>512</v>
      </c>
      <c r="G205" s="56" t="s">
        <v>8</v>
      </c>
      <c r="H205" s="55" t="s">
        <v>189</v>
      </c>
      <c r="I205" s="12">
        <v>352560100</v>
      </c>
      <c r="J205" s="13">
        <v>176280050</v>
      </c>
      <c r="K205" s="11">
        <v>44137</v>
      </c>
      <c r="L205" s="11" t="s">
        <v>47</v>
      </c>
      <c r="M205" s="16" t="s">
        <v>138</v>
      </c>
      <c r="N205" s="7" t="s">
        <v>113</v>
      </c>
      <c r="O205" s="39"/>
    </row>
    <row r="206" spans="1:15" ht="53.1" customHeight="1" x14ac:dyDescent="0.25">
      <c r="A206" s="8">
        <f t="shared" si="3"/>
        <v>203</v>
      </c>
      <c r="B206" s="8" t="s">
        <v>48</v>
      </c>
      <c r="C206" s="8" t="s">
        <v>394</v>
      </c>
      <c r="D206" s="30" t="s">
        <v>217</v>
      </c>
      <c r="E206" s="8" t="s">
        <v>514</v>
      </c>
      <c r="F206" s="7" t="s">
        <v>499</v>
      </c>
      <c r="G206" s="56" t="s">
        <v>8</v>
      </c>
      <c r="H206" s="55" t="s">
        <v>515</v>
      </c>
      <c r="I206" s="12">
        <v>1600000000</v>
      </c>
      <c r="J206" s="13">
        <v>800000000</v>
      </c>
      <c r="K206" s="11">
        <v>44141</v>
      </c>
      <c r="L206" s="11">
        <v>44175</v>
      </c>
      <c r="M206" s="16" t="s">
        <v>23</v>
      </c>
      <c r="N206" s="7" t="s">
        <v>113</v>
      </c>
      <c r="O206" s="39"/>
    </row>
    <row r="207" spans="1:15" ht="76.5" customHeight="1" x14ac:dyDescent="0.25">
      <c r="A207" s="8">
        <f t="shared" si="3"/>
        <v>204</v>
      </c>
      <c r="B207" s="8" t="s">
        <v>37</v>
      </c>
      <c r="C207" s="8" t="s">
        <v>399</v>
      </c>
      <c r="D207" s="30" t="s">
        <v>217</v>
      </c>
      <c r="E207" s="8" t="s">
        <v>516</v>
      </c>
      <c r="F207" s="7" t="s">
        <v>518</v>
      </c>
      <c r="G207" s="56" t="s">
        <v>8</v>
      </c>
      <c r="H207" s="55" t="s">
        <v>517</v>
      </c>
      <c r="I207" s="12">
        <v>32000000</v>
      </c>
      <c r="J207" s="13">
        <v>15562500</v>
      </c>
      <c r="K207" s="11">
        <v>44127</v>
      </c>
      <c r="L207" s="11">
        <v>44174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66" t="s">
        <v>48</v>
      </c>
      <c r="C208" s="8" t="s">
        <v>394</v>
      </c>
      <c r="D208" s="30" t="s">
        <v>217</v>
      </c>
      <c r="E208" s="8" t="s">
        <v>519</v>
      </c>
      <c r="F208" s="7" t="s">
        <v>520</v>
      </c>
      <c r="G208" s="56" t="s">
        <v>8</v>
      </c>
      <c r="H208" s="55" t="s">
        <v>522</v>
      </c>
      <c r="I208" s="12">
        <v>1000000000</v>
      </c>
      <c r="J208" s="13">
        <v>500000000</v>
      </c>
      <c r="K208" s="11">
        <v>44180</v>
      </c>
      <c r="L208" s="11">
        <v>44190</v>
      </c>
      <c r="M208" s="16" t="s">
        <v>23</v>
      </c>
      <c r="N208" s="7" t="s">
        <v>204</v>
      </c>
      <c r="O208" s="39"/>
    </row>
    <row r="209" spans="1:15" ht="76.5" customHeight="1" x14ac:dyDescent="0.25">
      <c r="A209" s="8">
        <f t="shared" si="3"/>
        <v>206</v>
      </c>
      <c r="B209" s="8" t="s">
        <v>48</v>
      </c>
      <c r="C209" s="8" t="s">
        <v>394</v>
      </c>
      <c r="D209" s="30" t="s">
        <v>217</v>
      </c>
      <c r="E209" s="8" t="s">
        <v>519</v>
      </c>
      <c r="F209" s="7" t="s">
        <v>521</v>
      </c>
      <c r="G209" s="56" t="s">
        <v>8</v>
      </c>
      <c r="H209" s="55" t="s">
        <v>522</v>
      </c>
      <c r="I209" s="12">
        <v>1000000000</v>
      </c>
      <c r="J209" s="13">
        <v>500000000</v>
      </c>
      <c r="K209" s="11">
        <v>44180</v>
      </c>
      <c r="L209" s="11">
        <v>44190</v>
      </c>
      <c r="M209" s="16" t="s">
        <v>23</v>
      </c>
      <c r="N209" s="7" t="s">
        <v>204</v>
      </c>
      <c r="O209" s="39"/>
    </row>
    <row r="210" spans="1:15" ht="76.5" customHeight="1" x14ac:dyDescent="0.25">
      <c r="A210" s="8">
        <f t="shared" si="3"/>
        <v>207</v>
      </c>
      <c r="B210" s="8" t="s">
        <v>76</v>
      </c>
      <c r="C210" s="8" t="s">
        <v>399</v>
      </c>
      <c r="D210" s="30" t="s">
        <v>217</v>
      </c>
      <c r="E210" s="8" t="s">
        <v>523</v>
      </c>
      <c r="F210" s="7" t="s">
        <v>524</v>
      </c>
      <c r="G210" s="56" t="s">
        <v>8</v>
      </c>
      <c r="H210" s="55" t="s">
        <v>86</v>
      </c>
      <c r="I210" s="12">
        <v>32000000</v>
      </c>
      <c r="J210" s="13">
        <v>13676428</v>
      </c>
      <c r="K210" s="11">
        <v>44158</v>
      </c>
      <c r="L210" s="11">
        <v>44175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80</v>
      </c>
      <c r="C211" s="8" t="s">
        <v>397</v>
      </c>
      <c r="D211" s="30" t="s">
        <v>217</v>
      </c>
      <c r="E211" s="8" t="s">
        <v>525</v>
      </c>
      <c r="F211" s="7" t="s">
        <v>201</v>
      </c>
      <c r="G211" s="56" t="s">
        <v>120</v>
      </c>
      <c r="H211" s="55" t="s">
        <v>526</v>
      </c>
      <c r="I211" s="12">
        <v>35000000</v>
      </c>
      <c r="J211" s="13">
        <v>13200000</v>
      </c>
      <c r="K211" s="11">
        <v>44161</v>
      </c>
      <c r="L211" s="11">
        <v>44172</v>
      </c>
      <c r="M211" s="16" t="s">
        <v>23</v>
      </c>
      <c r="N211" s="7" t="s">
        <v>16</v>
      </c>
      <c r="O211" s="39"/>
    </row>
    <row r="212" spans="1:15" ht="76.5" customHeight="1" x14ac:dyDescent="0.25">
      <c r="A212" s="8">
        <f t="shared" si="3"/>
        <v>209</v>
      </c>
      <c r="B212" s="8" t="s">
        <v>9</v>
      </c>
      <c r="C212" s="8" t="s">
        <v>399</v>
      </c>
      <c r="D212" s="30" t="s">
        <v>217</v>
      </c>
      <c r="E212" s="8" t="s">
        <v>527</v>
      </c>
      <c r="F212" s="7" t="s">
        <v>528</v>
      </c>
      <c r="G212" s="56" t="s">
        <v>8</v>
      </c>
      <c r="H212" s="55" t="s">
        <v>15</v>
      </c>
      <c r="I212" s="12">
        <v>10800000</v>
      </c>
      <c r="J212" s="13">
        <v>5362000</v>
      </c>
      <c r="K212" s="11">
        <v>44125</v>
      </c>
      <c r="L212" s="11">
        <v>44176</v>
      </c>
      <c r="M212" s="16" t="s">
        <v>23</v>
      </c>
      <c r="N212" s="7" t="s">
        <v>16</v>
      </c>
      <c r="O212" s="39"/>
    </row>
    <row r="213" spans="1:15" ht="76.5" customHeight="1" x14ac:dyDescent="0.25">
      <c r="A213" s="8">
        <f t="shared" si="3"/>
        <v>210</v>
      </c>
      <c r="B213" s="8" t="s">
        <v>37</v>
      </c>
      <c r="C213" s="8" t="s">
        <v>399</v>
      </c>
      <c r="D213" s="30" t="s">
        <v>217</v>
      </c>
      <c r="E213" s="8" t="s">
        <v>529</v>
      </c>
      <c r="F213" s="7" t="s">
        <v>532</v>
      </c>
      <c r="G213" s="56" t="s">
        <v>8</v>
      </c>
      <c r="H213" s="55" t="s">
        <v>531</v>
      </c>
      <c r="I213" s="12">
        <v>20000000</v>
      </c>
      <c r="J213" s="13">
        <v>9646442</v>
      </c>
      <c r="K213" s="11">
        <v>44187</v>
      </c>
      <c r="L213" s="11">
        <v>44190</v>
      </c>
      <c r="M213" s="16" t="s">
        <v>23</v>
      </c>
      <c r="N213" s="7" t="s">
        <v>113</v>
      </c>
      <c r="O213" s="39"/>
    </row>
    <row r="214" spans="1:15" ht="76.5" customHeight="1" x14ac:dyDescent="0.25">
      <c r="A214" s="8">
        <f t="shared" si="3"/>
        <v>211</v>
      </c>
      <c r="B214" s="8" t="s">
        <v>37</v>
      </c>
      <c r="C214" s="8" t="s">
        <v>399</v>
      </c>
      <c r="D214" s="30" t="s">
        <v>217</v>
      </c>
      <c r="E214" s="8" t="s">
        <v>530</v>
      </c>
      <c r="F214" s="7" t="s">
        <v>533</v>
      </c>
      <c r="G214" s="56" t="s">
        <v>8</v>
      </c>
      <c r="H214" s="55" t="s">
        <v>531</v>
      </c>
      <c r="I214" s="12">
        <v>200000000</v>
      </c>
      <c r="J214" s="13">
        <v>99903919</v>
      </c>
      <c r="K214" s="11">
        <v>44189</v>
      </c>
      <c r="L214" s="11">
        <v>44190</v>
      </c>
      <c r="M214" s="16" t="s">
        <v>23</v>
      </c>
      <c r="N214" s="7" t="s">
        <v>113</v>
      </c>
      <c r="O214" s="39"/>
    </row>
    <row r="215" spans="1:15" ht="76.5" customHeight="1" x14ac:dyDescent="0.25">
      <c r="A215" s="8">
        <f t="shared" si="3"/>
        <v>212</v>
      </c>
      <c r="B215" s="8" t="s">
        <v>33</v>
      </c>
      <c r="C215" s="8" t="s">
        <v>392</v>
      </c>
      <c r="D215" s="30" t="s">
        <v>217</v>
      </c>
      <c r="E215" s="8" t="s">
        <v>534</v>
      </c>
      <c r="F215" s="7" t="s">
        <v>535</v>
      </c>
      <c r="G215" s="56" t="s">
        <v>8</v>
      </c>
      <c r="H215" s="55" t="s">
        <v>302</v>
      </c>
      <c r="I215" s="12">
        <v>30000000</v>
      </c>
      <c r="J215" s="13">
        <v>12800000</v>
      </c>
      <c r="K215" s="11">
        <v>44169</v>
      </c>
      <c r="L215" s="11">
        <v>44185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30</v>
      </c>
      <c r="C216" s="8" t="s">
        <v>392</v>
      </c>
      <c r="D216" s="30" t="s">
        <v>217</v>
      </c>
      <c r="E216" s="8" t="s">
        <v>536</v>
      </c>
      <c r="F216" s="7" t="s">
        <v>537</v>
      </c>
      <c r="G216" s="56" t="s">
        <v>8</v>
      </c>
      <c r="H216" s="55" t="s">
        <v>40</v>
      </c>
      <c r="I216" s="12">
        <v>60705000</v>
      </c>
      <c r="J216" s="13">
        <v>24400000</v>
      </c>
      <c r="K216" s="11">
        <v>44189</v>
      </c>
      <c r="L216" s="11">
        <v>44190</v>
      </c>
      <c r="M216" s="16" t="s">
        <v>23</v>
      </c>
      <c r="N216" s="7" t="s">
        <v>36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392</v>
      </c>
      <c r="D217" s="30" t="s">
        <v>217</v>
      </c>
      <c r="E217" s="8" t="s">
        <v>536</v>
      </c>
      <c r="F217" s="7" t="s">
        <v>537</v>
      </c>
      <c r="G217" s="56" t="s">
        <v>8</v>
      </c>
      <c r="H217" s="55" t="s">
        <v>40</v>
      </c>
      <c r="I217" s="12">
        <v>10000000</v>
      </c>
      <c r="J217" s="13">
        <v>5000000</v>
      </c>
      <c r="K217" s="11">
        <v>44189</v>
      </c>
      <c r="L217" s="11">
        <v>44190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61</v>
      </c>
      <c r="C218" s="8" t="s">
        <v>399</v>
      </c>
      <c r="D218" s="30" t="s">
        <v>217</v>
      </c>
      <c r="E218" s="8" t="s">
        <v>538</v>
      </c>
      <c r="F218" s="7" t="s">
        <v>539</v>
      </c>
      <c r="G218" s="56" t="s">
        <v>8</v>
      </c>
      <c r="H218" s="55" t="s">
        <v>540</v>
      </c>
      <c r="I218" s="12">
        <v>224000000</v>
      </c>
      <c r="J218" s="13">
        <v>102181600</v>
      </c>
      <c r="K218" s="11">
        <v>44185</v>
      </c>
      <c r="L218" s="11" t="s">
        <v>541</v>
      </c>
      <c r="M218" s="16" t="s">
        <v>23</v>
      </c>
      <c r="N218" s="7" t="s">
        <v>192</v>
      </c>
      <c r="O218" s="39"/>
    </row>
    <row r="219" spans="1:15" ht="76.5" customHeight="1" x14ac:dyDescent="0.25">
      <c r="A219" s="8">
        <f t="shared" si="3"/>
        <v>216</v>
      </c>
      <c r="B219" s="8" t="s">
        <v>73</v>
      </c>
      <c r="C219" s="8" t="s">
        <v>392</v>
      </c>
      <c r="D219" s="30" t="s">
        <v>217</v>
      </c>
      <c r="E219" s="8" t="s">
        <v>542</v>
      </c>
      <c r="F219" s="7" t="s">
        <v>543</v>
      </c>
      <c r="G219" s="56" t="s">
        <v>8</v>
      </c>
      <c r="H219" s="55" t="s">
        <v>544</v>
      </c>
      <c r="I219" s="12">
        <v>860000000</v>
      </c>
      <c r="J219" s="13">
        <v>330419500</v>
      </c>
      <c r="K219" s="11">
        <v>44194</v>
      </c>
      <c r="L219" s="11">
        <v>44208</v>
      </c>
      <c r="M219" s="16" t="s">
        <v>23</v>
      </c>
      <c r="N219" s="7" t="s">
        <v>16</v>
      </c>
      <c r="O219" s="39"/>
    </row>
    <row r="220" spans="1:15" ht="15.75" x14ac:dyDescent="0.25">
      <c r="A220" s="40"/>
      <c r="B220" s="39"/>
      <c r="C220" s="39"/>
      <c r="D220" s="44"/>
      <c r="E220" s="40"/>
      <c r="F220" s="39"/>
      <c r="G220" s="57"/>
      <c r="H220" s="58"/>
      <c r="I220" s="49"/>
      <c r="J220" s="48"/>
      <c r="K220" s="54"/>
      <c r="L220" s="54"/>
      <c r="M220" s="64"/>
      <c r="N220" s="39"/>
      <c r="O220" s="39"/>
    </row>
    <row r="221" spans="1:15" ht="15.75" x14ac:dyDescent="0.25">
      <c r="A221" s="40"/>
      <c r="B221" s="39"/>
      <c r="C221" s="39"/>
      <c r="D221" s="44"/>
      <c r="E221" s="40"/>
      <c r="F221" s="39"/>
      <c r="G221" s="57"/>
      <c r="H221" s="58"/>
      <c r="I221" s="49"/>
      <c r="J221" s="48"/>
      <c r="K221" s="54"/>
      <c r="L221" s="54"/>
      <c r="M221" s="64"/>
      <c r="N221" s="39"/>
      <c r="O221" s="39"/>
    </row>
    <row r="222" spans="1:15" ht="15.75" x14ac:dyDescent="0.25">
      <c r="A222" s="40"/>
      <c r="B222" s="39"/>
      <c r="C222" s="39"/>
      <c r="D222" s="44"/>
      <c r="E222" s="40"/>
      <c r="F222" s="39"/>
      <c r="G222" s="57"/>
      <c r="H222" s="58"/>
      <c r="I222" s="49"/>
      <c r="J222" s="48"/>
      <c r="K222" s="54"/>
      <c r="L222" s="54"/>
      <c r="M222" s="64"/>
      <c r="N222" s="39"/>
      <c r="O222" s="39"/>
    </row>
    <row r="223" spans="1:15" x14ac:dyDescent="0.25">
      <c r="N223" s="1"/>
    </row>
    <row r="225" spans="4:10" x14ac:dyDescent="0.25">
      <c r="I225" s="50">
        <f>SUBTOTAL(9,I4:I223)</f>
        <v>55432397081</v>
      </c>
      <c r="J225" s="51">
        <f>SUBTOTAL(9,J4:J223)</f>
        <v>23739205888.990002</v>
      </c>
    </row>
    <row r="229" spans="4:10" x14ac:dyDescent="0.25">
      <c r="I229" s="52">
        <f>I225/1000000</f>
        <v>55432.397081000003</v>
      </c>
      <c r="J229" s="53">
        <f>J225/1000000</f>
        <v>23739.20588899</v>
      </c>
    </row>
    <row r="231" spans="4:10" ht="30" x14ac:dyDescent="0.25">
      <c r="D231" s="1" t="s">
        <v>25</v>
      </c>
      <c r="E231" s="6">
        <v>216</v>
      </c>
      <c r="G231" s="50"/>
      <c r="H231" s="50"/>
    </row>
    <row r="232" spans="4:10" ht="30" x14ac:dyDescent="0.25">
      <c r="D232" s="1" t="s">
        <v>26</v>
      </c>
      <c r="E232" s="6">
        <v>7</v>
      </c>
      <c r="G232" s="50"/>
      <c r="H232" s="50"/>
      <c r="J232" s="53"/>
    </row>
    <row r="233" spans="4:10" ht="30" x14ac:dyDescent="0.25">
      <c r="D233" s="1" t="s">
        <v>27</v>
      </c>
      <c r="E233" s="6">
        <v>209</v>
      </c>
      <c r="G233" s="50"/>
      <c r="H233" s="50"/>
      <c r="I233" s="52">
        <f>I225/1000000000</f>
        <v>55.432397080999998</v>
      </c>
      <c r="J233" s="53">
        <f>J225/1000000000</f>
        <v>23.73920588899</v>
      </c>
    </row>
    <row r="234" spans="4:10" x14ac:dyDescent="0.25">
      <c r="G234" s="52"/>
      <c r="H234" s="52"/>
      <c r="I234" s="52"/>
      <c r="J234" s="53"/>
    </row>
    <row r="236" spans="4:10" x14ac:dyDescent="0.25">
      <c r="G236" s="50"/>
      <c r="H236" s="50"/>
      <c r="I236" s="52"/>
      <c r="J236" s="53"/>
    </row>
    <row r="238" spans="4:10" x14ac:dyDescent="0.25">
      <c r="G238" s="50"/>
      <c r="H238" s="50"/>
    </row>
    <row r="239" spans="4:10" x14ac:dyDescent="0.25">
      <c r="G239" s="50"/>
      <c r="H239" s="50"/>
    </row>
    <row r="240" spans="4:10" x14ac:dyDescent="0.25">
      <c r="G240" s="52"/>
      <c r="H240" s="52"/>
      <c r="I240" s="52"/>
      <c r="J240" s="53"/>
    </row>
    <row r="241" spans="9:10" x14ac:dyDescent="0.25">
      <c r="I241" s="52"/>
      <c r="J241" s="53"/>
    </row>
    <row r="247" spans="9:10" x14ac:dyDescent="0.25">
      <c r="I247" s="50"/>
      <c r="J247" s="51"/>
    </row>
    <row r="250" spans="9:10" x14ac:dyDescent="0.25">
      <c r="I250" s="50"/>
      <c r="J250" s="50"/>
    </row>
  </sheetData>
  <autoFilter ref="A2:N219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2021-01-18T06:43:00Z</dcterms:modified>
</cp:coreProperties>
</file>